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ndriambololonera\Desktop\DCE Fl\LOT 3\"/>
    </mc:Choice>
  </mc:AlternateContent>
  <xr:revisionPtr revIDLastSave="0" documentId="8_{348D7779-D05C-4E57-A58D-F9A15A400DC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age de garde" sheetId="2" r:id="rId1"/>
    <sheet name="Lot N°03 MENUISERIES EXTERIEUR" sheetId="1" r:id="rId2"/>
  </sheets>
  <definedNames>
    <definedName name="_xlnm.Print_Titles" localSheetId="1">'Lot N°03 MENUISERIES EXTERIEUR'!$1:$2</definedName>
    <definedName name="_xlnm.Print_Area" localSheetId="1">'Lot N°03 MENUISERIES EXTERIEUR'!$A$1:$F$137</definedName>
    <definedName name="_xlnm.Print_Area" localSheetId="0">'Page de garde'!$A$1:$I$55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9" i="1"/>
  <c r="F13" i="1"/>
  <c r="F22" i="1"/>
  <c r="F25" i="1"/>
  <c r="F28" i="1"/>
  <c r="F31" i="1"/>
  <c r="F34" i="1"/>
  <c r="F37" i="1"/>
  <c r="F41" i="1"/>
  <c r="F44" i="1"/>
  <c r="F47" i="1"/>
  <c r="F50" i="1"/>
  <c r="F53" i="1"/>
  <c r="F56" i="1"/>
  <c r="F59" i="1"/>
  <c r="F62" i="1"/>
  <c r="F65" i="1"/>
  <c r="F68" i="1"/>
  <c r="F72" i="1"/>
  <c r="F75" i="1"/>
  <c r="F79" i="1"/>
  <c r="F82" i="1"/>
  <c r="F85" i="1"/>
  <c r="F89" i="1"/>
  <c r="F92" i="1"/>
  <c r="F96" i="1"/>
  <c r="F99" i="1"/>
  <c r="F102" i="1"/>
  <c r="F110" i="1"/>
  <c r="F114" i="1"/>
  <c r="F115" i="1"/>
  <c r="F116" i="1"/>
  <c r="F117" i="1"/>
  <c r="F118" i="1"/>
  <c r="F119" i="1"/>
  <c r="F130" i="1" s="1"/>
  <c r="F120" i="1"/>
  <c r="F122" i="1"/>
  <c r="F126" i="1"/>
  <c r="B135" i="1"/>
  <c r="F106" i="1" l="1"/>
  <c r="F18" i="1"/>
  <c r="F134" i="1" l="1"/>
  <c r="F135" i="1"/>
  <c r="F136" i="1" s="1"/>
</calcChain>
</file>

<file path=xl/sharedStrings.xml><?xml version="1.0" encoding="utf-8"?>
<sst xmlns="http://schemas.openxmlformats.org/spreadsheetml/2006/main" count="319" uniqueCount="319">
  <si>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</si>
  <si>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</si>
  <si>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</si>
  <si>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</si>
  <si>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</si>
  <si>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</si>
  <si>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</si>
  <si>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</si>
  <si>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TRAVAUX PRÉPARATOIRES</t>
  </si>
  <si>
    <t>CH4</t>
  </si>
  <si>
    <t xml:space="preserve">3.1 1 </t>
  </si>
  <si>
    <t>ÉTUDES</t>
  </si>
  <si>
    <t>for</t>
  </si>
  <si>
    <t>ART</t>
  </si>
  <si>
    <t>ELP-A824</t>
  </si>
  <si>
    <t>Localisation :</t>
  </si>
  <si>
    <t>Pour l'ensemble des ouvrages et prestations du présent marché.</t>
  </si>
  <si>
    <t xml:space="preserve">3.1 2 </t>
  </si>
  <si>
    <t>SECURITÉS COLLECTIVES</t>
  </si>
  <si>
    <t>FT</t>
  </si>
  <si>
    <t>ART</t>
  </si>
  <si>
    <t>ELP-A825</t>
  </si>
  <si>
    <t>Localisation :</t>
  </si>
  <si>
    <t>Pour l'ensemble des ouvrages et prestations du présent marché.</t>
  </si>
  <si>
    <t>Pour l'ensemble des ouvrages et prestations du présent marché.</t>
  </si>
  <si>
    <t xml:space="preserve">3.1 3 </t>
  </si>
  <si>
    <t>PROTOTYPES</t>
  </si>
  <si>
    <t>ens</t>
  </si>
  <si>
    <t>ART</t>
  </si>
  <si>
    <t>ELP-A826</t>
  </si>
  <si>
    <t>Localisation :</t>
  </si>
  <si>
    <t>selon plans et carnet de détails architecte.</t>
  </si>
  <si>
    <t>selon plans et carnet de détails architecte.</t>
  </si>
  <si>
    <t>Total TRAVAUX PRÉPARATOIRES</t>
  </si>
  <si>
    <t>STOT</t>
  </si>
  <si>
    <t>3.2</t>
  </si>
  <si>
    <t>COLLÈGE</t>
  </si>
  <si>
    <t>CH4</t>
  </si>
  <si>
    <t>3.2.1</t>
  </si>
  <si>
    <t>BLOCS-PORTES EXTERIEURS BOIS-ALUMINIUM</t>
  </si>
  <si>
    <t>CH5</t>
  </si>
  <si>
    <t xml:space="preserve">3.2.1 2 </t>
  </si>
  <si>
    <t>PCE_0_VBA - BLOC PORTE BOIS-ALUMINIUM 1 VTL / 32 dB Dimension: 90 x 204 ht cm</t>
  </si>
  <si>
    <t>u</t>
  </si>
  <si>
    <t>ART</t>
  </si>
  <si>
    <t>ELP-A710</t>
  </si>
  <si>
    <t>Localisation :</t>
  </si>
  <si>
    <t>Selon plans, carnets de détails architecte, blocs-portes au RDC.</t>
  </si>
  <si>
    <t xml:space="preserve">3.2.1 3 </t>
  </si>
  <si>
    <t>PCE_0_VBA - BLOC PORTE BOIS-ALUMINIUM 2 VTX / 32 dB Dimension: 140 x 204 ht cm</t>
  </si>
  <si>
    <t>ens</t>
  </si>
  <si>
    <t>ART</t>
  </si>
  <si>
    <t>ELP-A709</t>
  </si>
  <si>
    <t>Localisation :</t>
  </si>
  <si>
    <t>Selon plans, carnets de détails architecte, blocs-portes au RDC.</t>
  </si>
  <si>
    <t xml:space="preserve">3.2.1 4 </t>
  </si>
  <si>
    <t>PCE_0_VBA - BLOC PORTE BOIS-ALUMINIUM 2 VTX / 32 dB Dimension: 180 x 204 ht cm</t>
  </si>
  <si>
    <t>u</t>
  </si>
  <si>
    <t>ART</t>
  </si>
  <si>
    <t>ELP-A711</t>
  </si>
  <si>
    <t>Localisation :</t>
  </si>
  <si>
    <t>Selon plans, carnets de détails architecte, blocs-portes au RDC.</t>
  </si>
  <si>
    <t xml:space="preserve">3.2.1 5 </t>
  </si>
  <si>
    <t>PCE_1_VBA - BLOC PORTE BOIS-ALUMINIUM 2 VTX / 32 dB Dimension: 180 x 204 ht cm</t>
  </si>
  <si>
    <t>u</t>
  </si>
  <si>
    <t>ART</t>
  </si>
  <si>
    <t>ELP-A713</t>
  </si>
  <si>
    <t>Localisation :</t>
  </si>
  <si>
    <t>Selon plans, carnets de détails architecte, blocs-portes au R+1 sur coursive.</t>
  </si>
  <si>
    <t xml:space="preserve">3.2.1 6 </t>
  </si>
  <si>
    <t>PCE_2_VBA - BLOC PORTE BOIS-ALUMINIUM 1 VTL / 32 dB Dimension: 90 x 204 ht cm</t>
  </si>
  <si>
    <t>u</t>
  </si>
  <si>
    <t>ART</t>
  </si>
  <si>
    <t>ELP-A714</t>
  </si>
  <si>
    <t>Localisation :</t>
  </si>
  <si>
    <t>Selon plans, carnets de détails architecte, blocs-portes au R+2 accès terrasses.</t>
  </si>
  <si>
    <t xml:space="preserve">3.2.1 7 </t>
  </si>
  <si>
    <t>PCE_2_VBA - BLOC PORTE BOIS-ALUMINIUM 2 VTX / 32 dB Dimension: 140 x 204 ht cm</t>
  </si>
  <si>
    <t>u</t>
  </si>
  <si>
    <t>ART</t>
  </si>
  <si>
    <t>ELP-A715</t>
  </si>
  <si>
    <t>Localisation :</t>
  </si>
  <si>
    <t>Selon plans, carnets de détails architecte, blocs-portes au R+2 accès terrasses.</t>
  </si>
  <si>
    <t>3.2.2</t>
  </si>
  <si>
    <t>MENUISERIES EXTERIEURES BOIS-ALUMINIUM</t>
  </si>
  <si>
    <t>CH5</t>
  </si>
  <si>
    <t xml:space="preserve">3.2.2 1 </t>
  </si>
  <si>
    <t>FCE_0_001a - FENETRE 1 VTL / 32 dB Dimension: 110 X 200 ht cm</t>
  </si>
  <si>
    <t>u</t>
  </si>
  <si>
    <t>ART</t>
  </si>
  <si>
    <t>SAC-E055</t>
  </si>
  <si>
    <t>Localisation :</t>
  </si>
  <si>
    <t>Selon plans, carnet de repérage architecte, et notamment cas courant au RDC du collège.</t>
  </si>
  <si>
    <t xml:space="preserve">3.2.2 2 </t>
  </si>
  <si>
    <t>FCE_0_001b - FENETRE 1 VTL / 32 dB Dimension: 110 X 200 ht cm Vitrage Opalescent</t>
  </si>
  <si>
    <t>u</t>
  </si>
  <si>
    <t>ART</t>
  </si>
  <si>
    <t>ELP-A712</t>
  </si>
  <si>
    <t>Localisation :</t>
  </si>
  <si>
    <t>Selon plans, carnet de repérage architecte, et notamment fenêtre avec vitrage opalescent au RDC du collège.</t>
  </si>
  <si>
    <t xml:space="preserve">3.2.2 3 </t>
  </si>
  <si>
    <t>FCE_0_002 - FENETRE 1 VTL / DESENFUMAGE / 32dB Dimension: 110 X 200 ht cm</t>
  </si>
  <si>
    <t>u</t>
  </si>
  <si>
    <t>ART</t>
  </si>
  <si>
    <t>SAC-E056</t>
  </si>
  <si>
    <t>Localisation :</t>
  </si>
  <si>
    <t>Selon plans, carnet de repérage architecte, et notamment châssis de désenfumage salle de restauration.</t>
  </si>
  <si>
    <t xml:space="preserve">3.2.2 4 </t>
  </si>
  <si>
    <t>FCE_0_004 - FENETRE 1VLT / 32 dB Dimension: 200 X 200 ht cm</t>
  </si>
  <si>
    <t>u</t>
  </si>
  <si>
    <t>ART</t>
  </si>
  <si>
    <t>SAC-E057</t>
  </si>
  <si>
    <t>Localisation :</t>
  </si>
  <si>
    <t>Selon plans, carnet de repérage architecte, et notamment châssis de la loge d'accueil au RDC.</t>
  </si>
  <si>
    <t xml:space="preserve">3.2.2 5 </t>
  </si>
  <si>
    <t>FCE_1_001 - FENTRE 1 VTL / 32 dB Dimension: 110 x 200 ht cm</t>
  </si>
  <si>
    <t>u</t>
  </si>
  <si>
    <t>ART</t>
  </si>
  <si>
    <t>SAC-E066</t>
  </si>
  <si>
    <t>Localisation :</t>
  </si>
  <si>
    <t>Selon plans, carnet de repérage architecte, et notamment châssis courants au R+1.</t>
  </si>
  <si>
    <t xml:space="preserve">3.2.2 6 </t>
  </si>
  <si>
    <t>FCE_1_002 - FENETRE 1 VTL / 38 dB Dimension: 110 x 200 ht cm</t>
  </si>
  <si>
    <t>u</t>
  </si>
  <si>
    <t>ART</t>
  </si>
  <si>
    <t>SAC-E067</t>
  </si>
  <si>
    <t>Localisation :</t>
  </si>
  <si>
    <t>Selon plans, carnet de repérage architecte, et notamment châssis du studio d'enregistrement au R+1.</t>
  </si>
  <si>
    <t xml:space="preserve">3.2.2 7 </t>
  </si>
  <si>
    <t>FCE_1_003 - CHÂSSIS DE DESENFUMAGE / 32 dB Dimension: 110 x 200 ht cm</t>
  </si>
  <si>
    <t>u</t>
  </si>
  <si>
    <t>ART</t>
  </si>
  <si>
    <t>SAC-E068</t>
  </si>
  <si>
    <t>Localisation :</t>
  </si>
  <si>
    <t>Selon plans, carnet de repérage architecte, et notamment châssis de désenfumage des escaliers encloisonnés au R+1.</t>
  </si>
  <si>
    <t xml:space="preserve">3.2.2 8 </t>
  </si>
  <si>
    <t>FCE_2_001 - FENETRE 1 VTL / 32 dB Dimension: 110 x 160 ht cm</t>
  </si>
  <si>
    <t>u</t>
  </si>
  <si>
    <t>ART</t>
  </si>
  <si>
    <t>SAC-E070</t>
  </si>
  <si>
    <t>Localisation :</t>
  </si>
  <si>
    <t>Selon plans, carnet de repérage architecte, et notamment menuiseries bureau administratif au R+2</t>
  </si>
  <si>
    <t xml:space="preserve">3.2.2 9 </t>
  </si>
  <si>
    <t>FCE_2_002 - FENETRE 1 VTL / 32 dB Dimension: 110 x 212 ht cm</t>
  </si>
  <si>
    <t>u</t>
  </si>
  <si>
    <t>ART</t>
  </si>
  <si>
    <t>SAC-E199</t>
  </si>
  <si>
    <t>Localisation :</t>
  </si>
  <si>
    <t>Selon plans, carnet de repérage architecte, et notamment menuiseries bureau administratif au R+2</t>
  </si>
  <si>
    <t xml:space="preserve">3.2.2 10 </t>
  </si>
  <si>
    <t>FCE_2_003 - CHÂSSIS DE DESENFUMAGE / 32 dB Dimension: 110 x 160 ht cm</t>
  </si>
  <si>
    <t>u</t>
  </si>
  <si>
    <t>ART</t>
  </si>
  <si>
    <t>SAC-E072</t>
  </si>
  <si>
    <t>Localisation :</t>
  </si>
  <si>
    <t>Selon plans, carnet de repérage architecte, et notamment châssis de désenfumage des escaliers encloisonnés au R+2.</t>
  </si>
  <si>
    <t>3.2.3</t>
  </si>
  <si>
    <t>MENUISERIES EXTERIEURES ALUMINIUM</t>
  </si>
  <si>
    <t>CH5</t>
  </si>
  <si>
    <t xml:space="preserve">3.2.3 1 </t>
  </si>
  <si>
    <t>FCE_0_003 - CHÂSSIS FIXE / 32 dB Dimension: 110 x 150 ht cm</t>
  </si>
  <si>
    <t>u</t>
  </si>
  <si>
    <t>ART</t>
  </si>
  <si>
    <t>SAC-E058</t>
  </si>
  <si>
    <t>Localisation :</t>
  </si>
  <si>
    <t>Selon plans, carnet de repérage architecte, et notamment châssis Cuisine, Zone de préparation.</t>
  </si>
  <si>
    <t xml:space="preserve">3.2.3 2 </t>
  </si>
  <si>
    <t>FCE_0_005 - CHÂSSIS FIXE / 32 dB Dimension: 110 x 200 ht cm</t>
  </si>
  <si>
    <t>u</t>
  </si>
  <si>
    <t>ART</t>
  </si>
  <si>
    <t>SAC-E059</t>
  </si>
  <si>
    <t>Localisation :</t>
  </si>
  <si>
    <t>Selon plans, carnet de repérage architecte, et notamment châssis Sanitaires élèves sur cour.</t>
  </si>
  <si>
    <t>3.2.4</t>
  </si>
  <si>
    <t>MUR RIDEAU BOIS + BLOCS PORTES METALLIQUES</t>
  </si>
  <si>
    <t>CH5</t>
  </si>
  <si>
    <t xml:space="preserve">3.2.4 1 </t>
  </si>
  <si>
    <t>MCE_0_001 - MUR-RIDEAU BOIS - ALUMINIUM / 32 dB Dimension: 110 X 280 ht cm</t>
  </si>
  <si>
    <t>m²</t>
  </si>
  <si>
    <t>ART</t>
  </si>
  <si>
    <t>OCL-D457</t>
  </si>
  <si>
    <t>Localisation :</t>
  </si>
  <si>
    <t>Selon plans, carnet de repérage architecte, et notamment châssis Mur rideau côté parvis.</t>
  </si>
  <si>
    <t xml:space="preserve">3.2.4 2 </t>
  </si>
  <si>
    <t>MCE_0_002 - MUR-RIDEAU BOIS - ALUMINIUM / 32 dB Dimension: 110 X 280 ht cm</t>
  </si>
  <si>
    <t>m²</t>
  </si>
  <si>
    <t>ART</t>
  </si>
  <si>
    <t>ELP-A690</t>
  </si>
  <si>
    <t>Localisation :</t>
  </si>
  <si>
    <t>Selon plans, carnet de repérage architecte, et notamment châssis Mur rideau côté cour de récréation.</t>
  </si>
  <si>
    <t xml:space="preserve">3.2.4 3 </t>
  </si>
  <si>
    <t>PCE_0_003, PCE_0_004, PCE_0_024, PCE_0_025 - BLOCS-PORTES / 32 dB Dimension: 200 x 204 ht cm</t>
  </si>
  <si>
    <t>u</t>
  </si>
  <si>
    <t>ART</t>
  </si>
  <si>
    <t>MOS-T072</t>
  </si>
  <si>
    <t>Localisation :</t>
  </si>
  <si>
    <t>Suivant plans, carnet de détail architecte, blocs-portes intégrés dans le mur rideau en RDC des façades Est et Nord</t>
  </si>
  <si>
    <t>3.2.5</t>
  </si>
  <si>
    <t>OCCULTATION</t>
  </si>
  <si>
    <t>CH5</t>
  </si>
  <si>
    <t xml:space="preserve">3.2.5 1 </t>
  </si>
  <si>
    <t>STORES-SCREEN INTERIEURS MOTORISÉS</t>
  </si>
  <si>
    <t>ml</t>
  </si>
  <si>
    <t>ART</t>
  </si>
  <si>
    <t>SAC-E188</t>
  </si>
  <si>
    <t>Localisation :</t>
  </si>
  <si>
    <t>Selon plans, carnet de repérage architecte, et notamment châssis du R+2.</t>
  </si>
  <si>
    <t xml:space="preserve">3.2.5 2 </t>
  </si>
  <si>
    <t>VOLETS ROULANTS EXTÉRIEURS A TABLIER BIOCLIMATIQUE MOTORISÉS</t>
  </si>
  <si>
    <t>m²</t>
  </si>
  <si>
    <t>ART</t>
  </si>
  <si>
    <t>SAC-E189</t>
  </si>
  <si>
    <t>Localisation :</t>
  </si>
  <si>
    <t>Selon plans, carnet de repérage architecte, au droit des menuiseries équipées de volets roulants.</t>
  </si>
  <si>
    <t>3.2.6</t>
  </si>
  <si>
    <t>GRILLES</t>
  </si>
  <si>
    <t>CH5</t>
  </si>
  <si>
    <t xml:space="preserve">3.2.6 1 </t>
  </si>
  <si>
    <t>GCE_0_001 GRILLES DE VENTILATION ACOUSTIQUE A VENTELLES 92 x 258 ht cm</t>
  </si>
  <si>
    <t>m²</t>
  </si>
  <si>
    <t>ART</t>
  </si>
  <si>
    <t>SAC-E064</t>
  </si>
  <si>
    <t>Localisation :</t>
  </si>
  <si>
    <t>Selon plans, carnet de repérage architecte, et notamment local groupe froid au RDC.</t>
  </si>
  <si>
    <t xml:space="preserve">3.2.6 2 </t>
  </si>
  <si>
    <t>GCE_1_001 GRILLES DE VENTILATION A VENTELLES Dimension: 92.4 x 191.2 ht cm (amenée d'air CTA)</t>
  </si>
  <si>
    <t>m²</t>
  </si>
  <si>
    <t>ART</t>
  </si>
  <si>
    <t>SAC-E069</t>
  </si>
  <si>
    <t>Localisation :</t>
  </si>
  <si>
    <t>Selon plans, carnet de repérage architecte, et notamment grilles CTA au R+1.</t>
  </si>
  <si>
    <t xml:space="preserve">3.2.6 3 </t>
  </si>
  <si>
    <t>GCE_2_001 GRILLES DE VENTILATION A VENTELLES Dimension: 92.4 x 212 ht cm (amenée d'air CTA)</t>
  </si>
  <si>
    <t>m²</t>
  </si>
  <si>
    <t>ART</t>
  </si>
  <si>
    <t>SAC-E073</t>
  </si>
  <si>
    <t>Localisation :</t>
  </si>
  <si>
    <t>Selon plans, carnet de repérage architecte, et notamment grilles CTA au R+2.</t>
  </si>
  <si>
    <t>Total COLLÈGE</t>
  </si>
  <si>
    <t>STOT</t>
  </si>
  <si>
    <t>3.3</t>
  </si>
  <si>
    <t>LOGEMENTS DE FONCTION</t>
  </si>
  <si>
    <t>CH4</t>
  </si>
  <si>
    <t>3.3.1</t>
  </si>
  <si>
    <t>BLOCS-PORTES PALIERES BOIS</t>
  </si>
  <si>
    <t>CH5</t>
  </si>
  <si>
    <t>PLE_1_PB - BLOCS-PORTES PALIERES BOIS Dimension: 0.90 x 2.04 ht cm</t>
  </si>
  <si>
    <t>u</t>
  </si>
  <si>
    <t>ART</t>
  </si>
  <si>
    <t>SAC-E297</t>
  </si>
  <si>
    <t>Localisation :</t>
  </si>
  <si>
    <t>Selon plans, carnet de repérage architectes, et notamment portes palières des logements.</t>
  </si>
  <si>
    <t>3.3.2</t>
  </si>
  <si>
    <t>MENUISERIES EXTERIEURES BOIS - ALUMINIUM</t>
  </si>
  <si>
    <t>CH5</t>
  </si>
  <si>
    <t xml:space="preserve">3.3.2 1 </t>
  </si>
  <si>
    <t>FL_1_001 - PORTE - FENÊTRE 1VTL OF / 30 dB / P5A - Dimension : 90 x 210 ht cm</t>
  </si>
  <si>
    <t>U</t>
  </si>
  <si>
    <t>ART</t>
  </si>
  <si>
    <t>ELP-A693</t>
  </si>
  <si>
    <t xml:space="preserve">3.3.2 2 </t>
  </si>
  <si>
    <t>FL_1_002 - FENÊTRE 1VTL OB / 30 dB / P5A / OPALESCENT - Dimension : 60 x 100 ht cm</t>
  </si>
  <si>
    <t>U</t>
  </si>
  <si>
    <t>ART</t>
  </si>
  <si>
    <t>ELP-A694</t>
  </si>
  <si>
    <t xml:space="preserve">3.3.2 3 </t>
  </si>
  <si>
    <t>PLE_1_CVBA - PORTE - FENÊTRE COULISSANTE 2VTX / 210 x 210 cm ht / 30 dB / P5A</t>
  </si>
  <si>
    <t>U</t>
  </si>
  <si>
    <t>ART</t>
  </si>
  <si>
    <t>ELP-A708</t>
  </si>
  <si>
    <t xml:space="preserve">3.3.2 4 </t>
  </si>
  <si>
    <t>FL_1_003 - FENÊTRE 1VTL OF / 30 dB / P5A - Dimension : 87 x 126 ht cm</t>
  </si>
  <si>
    <t>U</t>
  </si>
  <si>
    <t>ART</t>
  </si>
  <si>
    <t>ELP-A695</t>
  </si>
  <si>
    <t xml:space="preserve">3.3.2 5 </t>
  </si>
  <si>
    <t>FL_2_001 - FENÊTRE 1VTL OB / 30 dB - Dimension: 90 x 120 ht cm</t>
  </si>
  <si>
    <t>u</t>
  </si>
  <si>
    <t>ART</t>
  </si>
  <si>
    <t>ELP-A696</t>
  </si>
  <si>
    <t xml:space="preserve">3.3.2 6 </t>
  </si>
  <si>
    <t>FL_2_002 - FENÊTRE 1VTL OB / 30 dB - Dimension : 60 x 100 ht cm</t>
  </si>
  <si>
    <t>u</t>
  </si>
  <si>
    <t>ART</t>
  </si>
  <si>
    <t>ELP-A697</t>
  </si>
  <si>
    <t xml:space="preserve">3.3.2 7 </t>
  </si>
  <si>
    <t>FL_2_003 - FENÊTRE 1VTL OB / 30 dB - Dimension : 70 x 120 ht cm</t>
  </si>
  <si>
    <t>u</t>
  </si>
  <si>
    <t>ART</t>
  </si>
  <si>
    <t>ELP-A698</t>
  </si>
  <si>
    <t>3.3.3</t>
  </si>
  <si>
    <t>OCCULTATION</t>
  </si>
  <si>
    <t>CH5</t>
  </si>
  <si>
    <t xml:space="preserve">3.3.3 1 </t>
  </si>
  <si>
    <t>VOLETS ROULANTS EXTÉRIEURS A TABLIER BIOCLIMATIQUE MOTORISÉS</t>
  </si>
  <si>
    <t>m²</t>
  </si>
  <si>
    <t>ART</t>
  </si>
  <si>
    <t>ELP-A700</t>
  </si>
  <si>
    <t>Localisation :</t>
  </si>
  <si>
    <t>Selon plans, carnet de repérage architecte, au droit des menuiseries équipées de volets roulants.</t>
  </si>
  <si>
    <t>3.3.4</t>
  </si>
  <si>
    <t>GRILLES</t>
  </si>
  <si>
    <t>CH5</t>
  </si>
  <si>
    <t xml:space="preserve">3.3.4 1 </t>
  </si>
  <si>
    <t>GCE_0_001 GRILLES DE VENTILATION A VENTELLES (grille pour PAC) Dimension : 110 x 110 ht cm</t>
  </si>
  <si>
    <t>m²</t>
  </si>
  <si>
    <t>ART</t>
  </si>
  <si>
    <t>ELP-A701</t>
  </si>
  <si>
    <t>Localisation :</t>
  </si>
  <si>
    <t>Selon plans, carnet de repérage architecte, et notamment grille de ventilation des PAC au RDC.</t>
  </si>
  <si>
    <t>Total LOGEMENTS DE FONCTION</t>
  </si>
  <si>
    <t>STOT</t>
  </si>
  <si>
    <t>Montant HT du Lot N°03 MENUISERIES EXTERIEURES BOIS/ALU</t>
  </si>
  <si>
    <t>TOTHT</t>
  </si>
  <si>
    <t>TVA</t>
  </si>
  <si>
    <t>Montant TTC</t>
  </si>
  <si>
    <t>TOTTTC</t>
  </si>
  <si>
    <t>Département de l’Essonne 
marché 2966-1-02</t>
  </si>
  <si>
    <t>Département de l’Essonne 
marché 2966-1-03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</si>
</sst>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\ &quot;€&quot;"/>
  </numFmts>
  <fonts count="22">
    <font>
      <sz val="11"/>
      <color theme="1"/>
      <name val="Calibri"/>
      <family val="2"/>
      <scheme val="minor"/>
    </font>
    <font>
      <sz val="10"/>
      <color rgb="FF000000"/>
      <name val="Klavika Basic Regular Italic"/>
      <family val="1"/>
    </font>
    <font>
      <sz val="10"/>
      <color rgb="FF000000"/>
      <name val="Arial"/>
      <family val="1"/>
    </font>
    <font>
      <b/>
      <sz val="18"/>
      <color rgb="FF000000"/>
      <name val="Klavika Basic Bold"/>
      <family val="1"/>
    </font>
    <font>
      <sz val="10"/>
      <color rgb="FF000000"/>
      <name val="Arial Rounded MT Bold"/>
      <family val="1"/>
    </font>
    <font>
      <b/>
      <sz val="14"/>
      <color rgb="FF000000"/>
      <name val="Calibri"/>
      <family val="1"/>
    </font>
    <font>
      <sz val="11"/>
      <color rgb="FF000000"/>
      <name val="Klavika Basic Regular"/>
      <family val="1"/>
    </font>
    <font>
      <sz val="14"/>
      <color rgb="FF000000"/>
      <name val="Calibri"/>
      <family val="1"/>
    </font>
    <font>
      <b/>
      <sz val="12"/>
      <color rgb="FF000000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sz val="9"/>
      <color rgb="FF000000"/>
      <name val="Calibri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Klavika Basic Regular Italic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center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9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5" fillId="0" borderId="11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9" xfId="1" applyFill="1" applyBorder="1">
      <alignment horizontal="left" vertical="top" wrapText="1"/>
    </xf>
    <xf numFmtId="0" fontId="8" fillId="0" borderId="8" xfId="14" applyBorder="1">
      <alignment horizontal="left" vertical="top" wrapText="1"/>
    </xf>
    <xf numFmtId="0" fontId="1" fillId="0" borderId="15" xfId="1" applyBorder="1">
      <alignment horizontal="left" vertical="top" wrapText="1"/>
    </xf>
    <xf numFmtId="0" fontId="11" fillId="0" borderId="17" xfId="26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0" fontId="20" fillId="0" borderId="15" xfId="0" applyFont="1" applyBorder="1" applyAlignment="1">
      <alignment horizontal="left" vertical="top" wrapText="1"/>
    </xf>
    <xf numFmtId="0" fontId="15" fillId="0" borderId="17" xfId="35" applyBorder="1">
      <alignment horizontal="left" vertical="top" wrapText="1"/>
    </xf>
    <xf numFmtId="0" fontId="13" fillId="0" borderId="17" xfId="38" applyBorder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12" xfId="17" applyFont="1" applyBorder="1">
      <alignment horizontal="left" vertical="top" wrapText="1"/>
    </xf>
    <xf numFmtId="0" fontId="6" fillId="0" borderId="11" xfId="17" applyBorder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8" fillId="0" borderId="17" xfId="14" applyBorder="1">
      <alignment horizontal="left" vertical="top" wrapText="1"/>
    </xf>
    <xf numFmtId="0" fontId="9" fillId="0" borderId="17" xfId="18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164" fontId="21" fillId="2" borderId="0" xfId="0" applyNumberFormat="1" applyFont="1" applyFill="1" applyAlignment="1">
      <alignment horizontal="left" vertical="top" wrapText="1"/>
    </xf>
    <xf numFmtId="2" fontId="19" fillId="0" borderId="20" xfId="0" applyNumberFormat="1" applyFont="1" applyBorder="1" applyAlignment="1">
      <alignment horizontal="center" vertical="top" wrapText="1"/>
    </xf>
    <xf numFmtId="2" fontId="0" fillId="0" borderId="18" xfId="0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6" xfId="0" applyNumberFormat="1" applyBorder="1" applyAlignment="1" applyProtection="1">
      <alignment horizontal="center" vertical="top" wrapText="1"/>
      <protection locked="0"/>
    </xf>
    <xf numFmtId="2" fontId="0" fillId="0" borderId="3" xfId="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2" fontId="0" fillId="0" borderId="0" xfId="0" applyNumberFormat="1"/>
    <xf numFmtId="165" fontId="19" fillId="0" borderId="20" xfId="0" applyNumberFormat="1" applyFont="1" applyBorder="1" applyAlignment="1">
      <alignment horizontal="center" vertical="top" wrapText="1"/>
    </xf>
    <xf numFmtId="165" fontId="19" fillId="0" borderId="20" xfId="0" applyNumberFormat="1" applyFont="1" applyBorder="1" applyAlignment="1">
      <alignment horizontal="right" vertical="top" wrapText="1"/>
    </xf>
    <xf numFmtId="165" fontId="0" fillId="0" borderId="18" xfId="0" applyNumberFormat="1" applyBorder="1" applyAlignment="1">
      <alignment horizontal="left" vertical="top" wrapText="1"/>
    </xf>
    <xf numFmtId="165" fontId="0" fillId="0" borderId="7" xfId="0" applyNumberFormat="1" applyBorder="1" applyAlignment="1">
      <alignment horizontal="left" vertical="top" wrapText="1"/>
    </xf>
    <xf numFmtId="165" fontId="0" fillId="0" borderId="6" xfId="0" applyNumberFormat="1" applyBorder="1" applyAlignment="1">
      <alignment horizontal="left" vertical="top" wrapText="1"/>
    </xf>
    <xf numFmtId="165" fontId="0" fillId="0" borderId="16" xfId="0" applyNumberFormat="1" applyBorder="1" applyAlignment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5" fontId="0" fillId="0" borderId="16" xfId="0" applyNumberFormat="1" applyBorder="1" applyAlignment="1" applyProtection="1">
      <alignment horizontal="right" vertical="top" wrapText="1"/>
      <protection locked="0"/>
    </xf>
    <xf numFmtId="165" fontId="0" fillId="0" borderId="2" xfId="0" applyNumberFormat="1" applyBorder="1" applyAlignment="1">
      <alignment horizontal="left" vertical="top" wrapText="1"/>
    </xf>
    <xf numFmtId="165" fontId="0" fillId="0" borderId="10" xfId="0" applyNumberFormat="1" applyBorder="1" applyAlignment="1">
      <alignment horizontal="right" vertical="top" wrapText="1"/>
    </xf>
    <xf numFmtId="165" fontId="0" fillId="0" borderId="3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9" fillId="0" borderId="0" xfId="0" applyNumberFormat="1" applyFont="1" applyAlignment="1">
      <alignment horizontal="right" vertical="top" wrapText="1"/>
    </xf>
    <xf numFmtId="2" fontId="0" fillId="0" borderId="0" xfId="0" applyNumberFormat="1" applyAlignment="1">
      <alignment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719559</xdr:colOff>
      <xdr:row>54</xdr:row>
      <xdr:rowOff>169332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376200D-485E-D341-B609-9143D5568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69559" cy="98848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780570</xdr:colOff>
      <xdr:row>0</xdr:row>
      <xdr:rowOff>98671</xdr:rowOff>
    </xdr:from>
    <xdr:to>
      <xdr:col>5</xdr:col>
      <xdr:colOff>1028700</xdr:colOff>
      <xdr:row>0</xdr:row>
      <xdr:rowOff>548815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451130" y="94861"/>
          <a:ext cx="6559395" cy="4577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30913" rIns="61826" bIns="61826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CONSTRUCTION DU COLLÈGE À FLEURY-MÉROGIS </a:t>
          </a:r>
        </a:p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Lot N°03 MENUISERIES EXTERIEURES BOIS/ALU</a:t>
          </a:r>
        </a:p>
        <a:p>
          <a:pPr algn="r"/>
          <a:endParaRPr sz="900">
            <a:solidFill>
              <a:srgbClr val="000000"/>
            </a:solidFill>
            <a:latin typeface="Klavika Basic Regular"/>
          </a:endParaRPr>
        </a:p>
      </xdr:txBody>
    </xdr:sp>
    <xdr:clientData/>
  </xdr:twoCellAnchor>
  <xdr:twoCellAnchor editAs="absolute">
    <xdr:from>
      <xdr:col>0</xdr:col>
      <xdr:colOff>248190</xdr:colOff>
      <xdr:row>0</xdr:row>
      <xdr:rowOff>131272</xdr:rowOff>
    </xdr:from>
    <xdr:to>
      <xdr:col>1</xdr:col>
      <xdr:colOff>612000</xdr:colOff>
      <xdr:row>0</xdr:row>
      <xdr:rowOff>440619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78217" y="123652"/>
          <a:ext cx="989217" cy="32458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100" b="1" i="0">
              <a:solidFill>
                <a:srgbClr val="000000"/>
              </a:solidFill>
              <a:latin typeface="Klavika Basic Regular"/>
            </a:rPr>
            <a:t>DCE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78A40-6D88-4797-AA27-FE11A2E04E84}">
  <sheetPr>
    <pageSetUpPr fitToPage="1"/>
  </sheetPr>
  <dimension ref="A1"/>
  <sheetViews>
    <sheetView view="pageBreakPreview" zoomScale="90" zoomScaleNormal="100" zoomScaleSheetLayoutView="90" workbookViewId="0">
      <selection activeCell="L50" sqref="L50"/>
    </sheetView>
  </sheetViews>
  <sheetFormatPr baseColWidth="10" defaultRowHeight="14.5"/>
  <sheetData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38"/>
  <sheetViews>
    <sheetView showGridLines="0" tabSelected="1" workbookViewId="0">
      <pane xSplit="2" ySplit="2" topLeftCell="C129" activePane="bottomRight" state="frozen"/>
      <selection pane="topRight" activeCell="C1" sqref="C1"/>
      <selection pane="bottomLeft" activeCell="A3" sqref="A3"/>
      <selection pane="bottomRight" activeCell="B133" sqref="B133"/>
    </sheetView>
  </sheetViews>
  <sheetFormatPr baseColWidth="10" defaultColWidth="10.6328125" defaultRowHeight="14.5"/>
  <cols>
    <col min="1" max="1" width="9.6328125" customWidth="1"/>
    <col min="2" max="2" width="60.81640625" customWidth="1"/>
    <col min="3" max="3" width="4.6328125" customWidth="1"/>
    <col min="4" max="4" width="10.6328125" style="40" customWidth="1"/>
    <col min="5" max="6" width="15.81640625" style="53" customWidth="1"/>
    <col min="7" max="7" width="10.6328125" customWidth="1"/>
    <col min="701" max="703" width="10.6328125" customWidth="1"/>
  </cols>
  <sheetData>
    <row r="1" spans="1:702" ht="51" customHeight="1">
      <c r="A1" s="56" t="s">
        <v>318</v>
      </c>
      <c r="B1" s="57"/>
      <c r="C1" s="57"/>
      <c r="D1" s="57"/>
      <c r="E1" s="57"/>
      <c r="F1" s="58"/>
    </row>
    <row r="2" spans="1:702">
      <c r="A2" s="1"/>
      <c r="B2" s="2"/>
      <c r="C2" s="3" t="s">
        <v>0</v>
      </c>
      <c r="D2" s="34" t="s">
        <v>1</v>
      </c>
      <c r="E2" s="41" t="s">
        <v>2</v>
      </c>
      <c r="F2" s="42" t="s">
        <v>3</v>
      </c>
    </row>
    <row r="3" spans="1:702">
      <c r="A3" s="4"/>
      <c r="B3" s="5"/>
      <c r="C3" s="6"/>
      <c r="D3" s="35"/>
      <c r="E3" s="43"/>
      <c r="F3" s="44"/>
    </row>
    <row r="4" spans="1:702" ht="18.5">
      <c r="A4" s="7" t="s">
        <v>4</v>
      </c>
      <c r="B4" s="8" t="s">
        <v>5</v>
      </c>
      <c r="C4" s="9"/>
      <c r="D4" s="36"/>
      <c r="E4" s="45"/>
      <c r="F4" s="46"/>
      <c r="ZY4" t="s">
        <v>6</v>
      </c>
      <c r="ZZ4" s="10"/>
    </row>
    <row r="5" spans="1:702" ht="15.5">
      <c r="A5" s="11" t="s">
        <v>7</v>
      </c>
      <c r="B5" s="12" t="s">
        <v>8</v>
      </c>
      <c r="C5" s="9"/>
      <c r="D5" s="36"/>
      <c r="E5" s="45"/>
      <c r="F5" s="46"/>
      <c r="ZY5" t="s">
        <v>9</v>
      </c>
      <c r="ZZ5" s="10"/>
    </row>
    <row r="6" spans="1:702">
      <c r="A6" s="13" t="s">
        <v>10</v>
      </c>
      <c r="B6" s="14" t="s">
        <v>11</v>
      </c>
      <c r="C6" s="15" t="s">
        <v>12</v>
      </c>
      <c r="D6" s="37"/>
      <c r="E6" s="47"/>
      <c r="F6" s="48">
        <f>ROUND(D6*E6,2)</f>
        <v>0</v>
      </c>
      <c r="ZY6" t="s">
        <v>13</v>
      </c>
      <c r="ZZ6" s="10" t="s">
        <v>14</v>
      </c>
    </row>
    <row r="7" spans="1:702">
      <c r="A7" s="16"/>
      <c r="B7" s="17" t="s">
        <v>15</v>
      </c>
      <c r="C7" s="9"/>
      <c r="D7" s="36"/>
      <c r="E7" s="45"/>
      <c r="F7" s="46"/>
    </row>
    <row r="8" spans="1:702">
      <c r="A8" s="16"/>
      <c r="B8" s="18" t="s">
        <v>16</v>
      </c>
      <c r="C8" s="9"/>
      <c r="D8" s="36"/>
      <c r="E8" s="45"/>
      <c r="F8" s="46"/>
    </row>
    <row r="9" spans="1:702">
      <c r="A9" s="13" t="s">
        <v>17</v>
      </c>
      <c r="B9" s="14" t="s">
        <v>18</v>
      </c>
      <c r="C9" s="15" t="s">
        <v>19</v>
      </c>
      <c r="D9" s="37"/>
      <c r="E9" s="47"/>
      <c r="F9" s="48">
        <f>ROUND(D9*E9,2)</f>
        <v>0</v>
      </c>
      <c r="ZY9" t="s">
        <v>20</v>
      </c>
      <c r="ZZ9" s="10" t="s">
        <v>21</v>
      </c>
    </row>
    <row r="10" spans="1:702">
      <c r="A10" s="16"/>
      <c r="B10" s="17" t="s">
        <v>22</v>
      </c>
      <c r="C10" s="9"/>
      <c r="D10" s="36"/>
      <c r="E10" s="45"/>
      <c r="F10" s="46"/>
    </row>
    <row r="11" spans="1:702">
      <c r="A11" s="16"/>
      <c r="B11" s="18" t="s">
        <v>23</v>
      </c>
      <c r="C11" s="9"/>
      <c r="D11" s="36"/>
      <c r="E11" s="45"/>
      <c r="F11" s="46"/>
    </row>
    <row r="12" spans="1:702">
      <c r="A12" s="16"/>
      <c r="B12" s="18" t="s">
        <v>24</v>
      </c>
      <c r="C12" s="9"/>
      <c r="D12" s="36"/>
      <c r="E12" s="45"/>
      <c r="F12" s="46"/>
    </row>
    <row r="13" spans="1:702">
      <c r="A13" s="13" t="s">
        <v>25</v>
      </c>
      <c r="B13" s="14" t="s">
        <v>26</v>
      </c>
      <c r="C13" s="15" t="s">
        <v>27</v>
      </c>
      <c r="D13" s="37"/>
      <c r="E13" s="47"/>
      <c r="F13" s="48">
        <f>ROUND(D13*E13,2)</f>
        <v>0</v>
      </c>
      <c r="ZY13" t="s">
        <v>28</v>
      </c>
      <c r="ZZ13" s="10" t="s">
        <v>29</v>
      </c>
    </row>
    <row r="14" spans="1:702">
      <c r="A14" s="16"/>
      <c r="B14" s="17" t="s">
        <v>30</v>
      </c>
      <c r="C14" s="9"/>
      <c r="D14" s="36"/>
      <c r="E14" s="45"/>
      <c r="F14" s="46"/>
    </row>
    <row r="15" spans="1:702">
      <c r="A15" s="16"/>
      <c r="B15" s="18" t="s">
        <v>31</v>
      </c>
      <c r="C15" s="9"/>
      <c r="D15" s="36"/>
      <c r="E15" s="45"/>
      <c r="F15" s="46"/>
    </row>
    <row r="16" spans="1:702">
      <c r="A16" s="16"/>
      <c r="B16" s="18" t="s">
        <v>32</v>
      </c>
      <c r="C16" s="9"/>
      <c r="D16" s="36"/>
      <c r="E16" s="45"/>
      <c r="F16" s="46"/>
    </row>
    <row r="17" spans="1:702">
      <c r="A17" s="19"/>
      <c r="B17" s="20"/>
      <c r="C17" s="9"/>
      <c r="D17" s="36"/>
      <c r="E17" s="45"/>
      <c r="F17" s="49"/>
    </row>
    <row r="18" spans="1:702">
      <c r="A18" s="21"/>
      <c r="B18" s="22" t="s">
        <v>33</v>
      </c>
      <c r="C18" s="9"/>
      <c r="D18" s="36"/>
      <c r="E18" s="45"/>
      <c r="F18" s="50">
        <f>SUBTOTAL(109,F6:F17)</f>
        <v>0</v>
      </c>
      <c r="G18" s="23"/>
      <c r="ZY18" t="s">
        <v>34</v>
      </c>
    </row>
    <row r="19" spans="1:702">
      <c r="A19" s="24"/>
      <c r="B19" s="25"/>
      <c r="C19" s="9"/>
      <c r="D19" s="36"/>
      <c r="E19" s="45"/>
      <c r="F19" s="44"/>
    </row>
    <row r="20" spans="1:702" ht="15.5">
      <c r="A20" s="26" t="s">
        <v>35</v>
      </c>
      <c r="B20" s="27" t="s">
        <v>36</v>
      </c>
      <c r="C20" s="9"/>
      <c r="D20" s="36"/>
      <c r="E20" s="45"/>
      <c r="F20" s="46"/>
      <c r="ZY20" t="s">
        <v>37</v>
      </c>
      <c r="ZZ20" s="10"/>
    </row>
    <row r="21" spans="1:702">
      <c r="A21" s="26" t="s">
        <v>38</v>
      </c>
      <c r="B21" s="28" t="s">
        <v>39</v>
      </c>
      <c r="C21" s="9"/>
      <c r="D21" s="36"/>
      <c r="E21" s="45"/>
      <c r="F21" s="46"/>
      <c r="ZY21" t="s">
        <v>40</v>
      </c>
      <c r="ZZ21" s="10"/>
    </row>
    <row r="22" spans="1:702">
      <c r="A22" s="13" t="s">
        <v>41</v>
      </c>
      <c r="B22" s="14" t="s">
        <v>42</v>
      </c>
      <c r="C22" s="15" t="s">
        <v>43</v>
      </c>
      <c r="D22" s="37"/>
      <c r="E22" s="47"/>
      <c r="F22" s="48">
        <f>ROUND(D22*E22,2)</f>
        <v>0</v>
      </c>
      <c r="ZY22" t="s">
        <v>44</v>
      </c>
      <c r="ZZ22" s="10" t="s">
        <v>45</v>
      </c>
    </row>
    <row r="23" spans="1:702">
      <c r="A23" s="16"/>
      <c r="B23" s="17" t="s">
        <v>46</v>
      </c>
      <c r="C23" s="9"/>
      <c r="D23" s="36"/>
      <c r="E23" s="45"/>
      <c r="F23" s="46"/>
    </row>
    <row r="24" spans="1:702">
      <c r="A24" s="16"/>
      <c r="B24" s="18" t="s">
        <v>47</v>
      </c>
      <c r="C24" s="9"/>
      <c r="D24" s="36"/>
      <c r="E24" s="45"/>
      <c r="F24" s="46"/>
    </row>
    <row r="25" spans="1:702">
      <c r="A25" s="13" t="s">
        <v>48</v>
      </c>
      <c r="B25" s="14" t="s">
        <v>49</v>
      </c>
      <c r="C25" s="15" t="s">
        <v>50</v>
      </c>
      <c r="D25" s="37"/>
      <c r="E25" s="47"/>
      <c r="F25" s="48">
        <f>ROUND(D25*E25,2)</f>
        <v>0</v>
      </c>
      <c r="ZY25" t="s">
        <v>51</v>
      </c>
      <c r="ZZ25" s="10" t="s">
        <v>52</v>
      </c>
    </row>
    <row r="26" spans="1:702">
      <c r="A26" s="16"/>
      <c r="B26" s="17" t="s">
        <v>53</v>
      </c>
      <c r="C26" s="9"/>
      <c r="D26" s="36"/>
      <c r="E26" s="45"/>
      <c r="F26" s="46"/>
    </row>
    <row r="27" spans="1:702">
      <c r="A27" s="16"/>
      <c r="B27" s="18" t="s">
        <v>54</v>
      </c>
      <c r="C27" s="9"/>
      <c r="D27" s="36"/>
      <c r="E27" s="45"/>
      <c r="F27" s="46"/>
    </row>
    <row r="28" spans="1:702">
      <c r="A28" s="13" t="s">
        <v>55</v>
      </c>
      <c r="B28" s="14" t="s">
        <v>56</v>
      </c>
      <c r="C28" s="15" t="s">
        <v>57</v>
      </c>
      <c r="D28" s="37"/>
      <c r="E28" s="47"/>
      <c r="F28" s="48">
        <f>ROUND(D28*E28,2)</f>
        <v>0</v>
      </c>
      <c r="ZY28" t="s">
        <v>58</v>
      </c>
      <c r="ZZ28" s="10" t="s">
        <v>59</v>
      </c>
    </row>
    <row r="29" spans="1:702">
      <c r="A29" s="16"/>
      <c r="B29" s="17" t="s">
        <v>60</v>
      </c>
      <c r="C29" s="9"/>
      <c r="D29" s="36"/>
      <c r="E29" s="45"/>
      <c r="F29" s="46"/>
    </row>
    <row r="30" spans="1:702">
      <c r="A30" s="16"/>
      <c r="B30" s="18" t="s">
        <v>61</v>
      </c>
      <c r="C30" s="9"/>
      <c r="D30" s="36"/>
      <c r="E30" s="45"/>
      <c r="F30" s="46"/>
    </row>
    <row r="31" spans="1:702">
      <c r="A31" s="13" t="s">
        <v>62</v>
      </c>
      <c r="B31" s="14" t="s">
        <v>63</v>
      </c>
      <c r="C31" s="15" t="s">
        <v>64</v>
      </c>
      <c r="D31" s="37"/>
      <c r="E31" s="47"/>
      <c r="F31" s="48">
        <f>ROUND(D31*E31,2)</f>
        <v>0</v>
      </c>
      <c r="ZY31" t="s">
        <v>65</v>
      </c>
      <c r="ZZ31" s="10" t="s">
        <v>66</v>
      </c>
    </row>
    <row r="32" spans="1:702">
      <c r="A32" s="16"/>
      <c r="B32" s="17" t="s">
        <v>67</v>
      </c>
      <c r="C32" s="9"/>
      <c r="D32" s="36"/>
      <c r="E32" s="45"/>
      <c r="F32" s="46"/>
    </row>
    <row r="33" spans="1:702">
      <c r="A33" s="16"/>
      <c r="B33" s="18" t="s">
        <v>68</v>
      </c>
      <c r="C33" s="9"/>
      <c r="D33" s="36"/>
      <c r="E33" s="45"/>
      <c r="F33" s="46"/>
    </row>
    <row r="34" spans="1:702">
      <c r="A34" s="13" t="s">
        <v>69</v>
      </c>
      <c r="B34" s="14" t="s">
        <v>70</v>
      </c>
      <c r="C34" s="15" t="s">
        <v>71</v>
      </c>
      <c r="D34" s="37"/>
      <c r="E34" s="47"/>
      <c r="F34" s="48">
        <f>ROUND(D34*E34,2)</f>
        <v>0</v>
      </c>
      <c r="ZY34" t="s">
        <v>72</v>
      </c>
      <c r="ZZ34" s="10" t="s">
        <v>73</v>
      </c>
    </row>
    <row r="35" spans="1:702">
      <c r="A35" s="16"/>
      <c r="B35" s="17" t="s">
        <v>74</v>
      </c>
      <c r="C35" s="9"/>
      <c r="D35" s="36"/>
      <c r="E35" s="45"/>
      <c r="F35" s="46"/>
    </row>
    <row r="36" spans="1:702">
      <c r="A36" s="16"/>
      <c r="B36" s="18" t="s">
        <v>75</v>
      </c>
      <c r="C36" s="9"/>
      <c r="D36" s="36"/>
      <c r="E36" s="45"/>
      <c r="F36" s="46"/>
    </row>
    <row r="37" spans="1:702">
      <c r="A37" s="13" t="s">
        <v>76</v>
      </c>
      <c r="B37" s="14" t="s">
        <v>77</v>
      </c>
      <c r="C37" s="15" t="s">
        <v>78</v>
      </c>
      <c r="D37" s="37"/>
      <c r="E37" s="47"/>
      <c r="F37" s="48">
        <f>ROUND(D37*E37,2)</f>
        <v>0</v>
      </c>
      <c r="ZY37" t="s">
        <v>79</v>
      </c>
      <c r="ZZ37" s="10" t="s">
        <v>80</v>
      </c>
    </row>
    <row r="38" spans="1:702">
      <c r="A38" s="16"/>
      <c r="B38" s="17" t="s">
        <v>81</v>
      </c>
      <c r="C38" s="9"/>
      <c r="D38" s="36"/>
      <c r="E38" s="45"/>
      <c r="F38" s="46"/>
    </row>
    <row r="39" spans="1:702">
      <c r="A39" s="16"/>
      <c r="B39" s="18" t="s">
        <v>82</v>
      </c>
      <c r="C39" s="9"/>
      <c r="D39" s="36"/>
      <c r="E39" s="45"/>
      <c r="F39" s="46"/>
    </row>
    <row r="40" spans="1:702">
      <c r="A40" s="26" t="s">
        <v>83</v>
      </c>
      <c r="B40" s="28" t="s">
        <v>84</v>
      </c>
      <c r="C40" s="9"/>
      <c r="D40" s="36"/>
      <c r="E40" s="45"/>
      <c r="F40" s="46"/>
      <c r="ZY40" t="s">
        <v>85</v>
      </c>
      <c r="ZZ40" s="10"/>
    </row>
    <row r="41" spans="1:702">
      <c r="A41" s="13" t="s">
        <v>86</v>
      </c>
      <c r="B41" s="14" t="s">
        <v>87</v>
      </c>
      <c r="C41" s="15" t="s">
        <v>88</v>
      </c>
      <c r="D41" s="37"/>
      <c r="E41" s="47"/>
      <c r="F41" s="48">
        <f>ROUND(D41*E41,2)</f>
        <v>0</v>
      </c>
      <c r="ZY41" t="s">
        <v>89</v>
      </c>
      <c r="ZZ41" s="10" t="s">
        <v>90</v>
      </c>
    </row>
    <row r="42" spans="1:702">
      <c r="A42" s="16"/>
      <c r="B42" s="17" t="s">
        <v>91</v>
      </c>
      <c r="C42" s="9"/>
      <c r="D42" s="36"/>
      <c r="E42" s="45"/>
      <c r="F42" s="46"/>
    </row>
    <row r="43" spans="1:702">
      <c r="A43" s="16"/>
      <c r="B43" s="18" t="s">
        <v>92</v>
      </c>
      <c r="C43" s="9"/>
      <c r="D43" s="36"/>
      <c r="E43" s="45"/>
      <c r="F43" s="46"/>
    </row>
    <row r="44" spans="1:702">
      <c r="A44" s="13" t="s">
        <v>93</v>
      </c>
      <c r="B44" s="14" t="s">
        <v>94</v>
      </c>
      <c r="C44" s="15" t="s">
        <v>95</v>
      </c>
      <c r="D44" s="37"/>
      <c r="E44" s="47"/>
      <c r="F44" s="48">
        <f>ROUND(D44*E44,2)</f>
        <v>0</v>
      </c>
      <c r="ZY44" t="s">
        <v>96</v>
      </c>
      <c r="ZZ44" s="10" t="s">
        <v>97</v>
      </c>
    </row>
    <row r="45" spans="1:702">
      <c r="A45" s="16"/>
      <c r="B45" s="17" t="s">
        <v>98</v>
      </c>
      <c r="C45" s="9"/>
      <c r="D45" s="36"/>
      <c r="E45" s="45"/>
      <c r="F45" s="46"/>
    </row>
    <row r="46" spans="1:702" ht="20">
      <c r="A46" s="16"/>
      <c r="B46" s="18" t="s">
        <v>99</v>
      </c>
      <c r="C46" s="9"/>
      <c r="D46" s="36"/>
      <c r="E46" s="45"/>
      <c r="F46" s="46"/>
    </row>
    <row r="47" spans="1:702">
      <c r="A47" s="13" t="s">
        <v>100</v>
      </c>
      <c r="B47" s="14" t="s">
        <v>101</v>
      </c>
      <c r="C47" s="15" t="s">
        <v>102</v>
      </c>
      <c r="D47" s="37"/>
      <c r="E47" s="47"/>
      <c r="F47" s="48">
        <f>ROUND(D47*E47,2)</f>
        <v>0</v>
      </c>
      <c r="ZY47" t="s">
        <v>103</v>
      </c>
      <c r="ZZ47" s="10" t="s">
        <v>104</v>
      </c>
    </row>
    <row r="48" spans="1:702">
      <c r="A48" s="16"/>
      <c r="B48" s="17" t="s">
        <v>105</v>
      </c>
      <c r="C48" s="9"/>
      <c r="D48" s="36"/>
      <c r="E48" s="45"/>
      <c r="F48" s="46"/>
    </row>
    <row r="49" spans="1:702" ht="20">
      <c r="A49" s="16"/>
      <c r="B49" s="18" t="s">
        <v>106</v>
      </c>
      <c r="C49" s="9"/>
      <c r="D49" s="36"/>
      <c r="E49" s="45"/>
      <c r="F49" s="46"/>
    </row>
    <row r="50" spans="1:702">
      <c r="A50" s="13" t="s">
        <v>107</v>
      </c>
      <c r="B50" s="14" t="s">
        <v>108</v>
      </c>
      <c r="C50" s="15" t="s">
        <v>109</v>
      </c>
      <c r="D50" s="37"/>
      <c r="E50" s="47"/>
      <c r="F50" s="48">
        <f>ROUND(D50*E50,2)</f>
        <v>0</v>
      </c>
      <c r="ZY50" t="s">
        <v>110</v>
      </c>
      <c r="ZZ50" s="10" t="s">
        <v>111</v>
      </c>
    </row>
    <row r="51" spans="1:702">
      <c r="A51" s="16"/>
      <c r="B51" s="17" t="s">
        <v>112</v>
      </c>
      <c r="C51" s="9"/>
      <c r="D51" s="36"/>
      <c r="E51" s="45"/>
      <c r="F51" s="46"/>
    </row>
    <row r="52" spans="1:702" ht="20">
      <c r="A52" s="16"/>
      <c r="B52" s="18" t="s">
        <v>113</v>
      </c>
      <c r="C52" s="9"/>
      <c r="D52" s="36"/>
      <c r="E52" s="45"/>
      <c r="F52" s="46"/>
    </row>
    <row r="53" spans="1:702">
      <c r="A53" s="13" t="s">
        <v>114</v>
      </c>
      <c r="B53" s="14" t="s">
        <v>115</v>
      </c>
      <c r="C53" s="15" t="s">
        <v>116</v>
      </c>
      <c r="D53" s="37"/>
      <c r="E53" s="47"/>
      <c r="F53" s="48">
        <f>ROUND(D53*E53,2)</f>
        <v>0</v>
      </c>
      <c r="ZY53" t="s">
        <v>117</v>
      </c>
      <c r="ZZ53" s="10" t="s">
        <v>118</v>
      </c>
    </row>
    <row r="54" spans="1:702">
      <c r="A54" s="16"/>
      <c r="B54" s="17" t="s">
        <v>119</v>
      </c>
      <c r="C54" s="9"/>
      <c r="D54" s="36"/>
      <c r="E54" s="45"/>
      <c r="F54" s="46"/>
    </row>
    <row r="55" spans="1:702">
      <c r="A55" s="16"/>
      <c r="B55" s="18" t="s">
        <v>120</v>
      </c>
      <c r="C55" s="9"/>
      <c r="D55" s="36"/>
      <c r="E55" s="45"/>
      <c r="F55" s="46"/>
    </row>
    <row r="56" spans="1:702">
      <c r="A56" s="13" t="s">
        <v>121</v>
      </c>
      <c r="B56" s="14" t="s">
        <v>122</v>
      </c>
      <c r="C56" s="15" t="s">
        <v>123</v>
      </c>
      <c r="D56" s="37"/>
      <c r="E56" s="47"/>
      <c r="F56" s="48">
        <f>ROUND(D56*E56,2)</f>
        <v>0</v>
      </c>
      <c r="ZY56" t="s">
        <v>124</v>
      </c>
      <c r="ZZ56" s="10" t="s">
        <v>125</v>
      </c>
    </row>
    <row r="57" spans="1:702">
      <c r="A57" s="16"/>
      <c r="B57" s="17" t="s">
        <v>126</v>
      </c>
      <c r="C57" s="9"/>
      <c r="D57" s="36"/>
      <c r="E57" s="45"/>
      <c r="F57" s="46"/>
    </row>
    <row r="58" spans="1:702" ht="20">
      <c r="A58" s="16"/>
      <c r="B58" s="18" t="s">
        <v>127</v>
      </c>
      <c r="C58" s="9"/>
      <c r="D58" s="36"/>
      <c r="E58" s="45"/>
      <c r="F58" s="46"/>
    </row>
    <row r="59" spans="1:702">
      <c r="A59" s="13" t="s">
        <v>128</v>
      </c>
      <c r="B59" s="14" t="s">
        <v>129</v>
      </c>
      <c r="C59" s="15" t="s">
        <v>130</v>
      </c>
      <c r="D59" s="37"/>
      <c r="E59" s="47"/>
      <c r="F59" s="48">
        <f>ROUND(D59*E59,2)</f>
        <v>0</v>
      </c>
      <c r="ZY59" t="s">
        <v>131</v>
      </c>
      <c r="ZZ59" s="10" t="s">
        <v>132</v>
      </c>
    </row>
    <row r="60" spans="1:702">
      <c r="A60" s="16"/>
      <c r="B60" s="17" t="s">
        <v>133</v>
      </c>
      <c r="C60" s="9"/>
      <c r="D60" s="36"/>
      <c r="E60" s="45"/>
      <c r="F60" s="46"/>
    </row>
    <row r="61" spans="1:702" ht="20">
      <c r="A61" s="16"/>
      <c r="B61" s="18" t="s">
        <v>134</v>
      </c>
      <c r="C61" s="9"/>
      <c r="D61" s="36"/>
      <c r="E61" s="45"/>
      <c r="F61" s="46"/>
    </row>
    <row r="62" spans="1:702">
      <c r="A62" s="13" t="s">
        <v>135</v>
      </c>
      <c r="B62" s="14" t="s">
        <v>136</v>
      </c>
      <c r="C62" s="15" t="s">
        <v>137</v>
      </c>
      <c r="D62" s="37"/>
      <c r="E62" s="47"/>
      <c r="F62" s="48">
        <f>ROUND(D62*E62,2)</f>
        <v>0</v>
      </c>
      <c r="ZY62" t="s">
        <v>138</v>
      </c>
      <c r="ZZ62" s="10" t="s">
        <v>139</v>
      </c>
    </row>
    <row r="63" spans="1:702">
      <c r="A63" s="16"/>
      <c r="B63" s="17" t="s">
        <v>140</v>
      </c>
      <c r="C63" s="9"/>
      <c r="D63" s="36"/>
      <c r="E63" s="45"/>
      <c r="F63" s="46"/>
    </row>
    <row r="64" spans="1:702" ht="20">
      <c r="A64" s="16"/>
      <c r="B64" s="18" t="s">
        <v>141</v>
      </c>
      <c r="C64" s="9"/>
      <c r="D64" s="36"/>
      <c r="E64" s="45"/>
      <c r="F64" s="46"/>
    </row>
    <row r="65" spans="1:702">
      <c r="A65" s="13" t="s">
        <v>142</v>
      </c>
      <c r="B65" s="14" t="s">
        <v>143</v>
      </c>
      <c r="C65" s="15" t="s">
        <v>144</v>
      </c>
      <c r="D65" s="37"/>
      <c r="E65" s="47"/>
      <c r="F65" s="48">
        <f>ROUND(D65*E65,2)</f>
        <v>0</v>
      </c>
      <c r="ZY65" t="s">
        <v>145</v>
      </c>
      <c r="ZZ65" s="10" t="s">
        <v>146</v>
      </c>
    </row>
    <row r="66" spans="1:702">
      <c r="A66" s="16"/>
      <c r="B66" s="17" t="s">
        <v>147</v>
      </c>
      <c r="C66" s="9"/>
      <c r="D66" s="36"/>
      <c r="E66" s="45"/>
      <c r="F66" s="46"/>
    </row>
    <row r="67" spans="1:702" ht="20">
      <c r="A67" s="16"/>
      <c r="B67" s="18" t="s">
        <v>148</v>
      </c>
      <c r="C67" s="9"/>
      <c r="D67" s="36"/>
      <c r="E67" s="45"/>
      <c r="F67" s="46"/>
    </row>
    <row r="68" spans="1:702">
      <c r="A68" s="13" t="s">
        <v>149</v>
      </c>
      <c r="B68" s="14" t="s">
        <v>150</v>
      </c>
      <c r="C68" s="15" t="s">
        <v>151</v>
      </c>
      <c r="D68" s="37"/>
      <c r="E68" s="47"/>
      <c r="F68" s="48">
        <f>ROUND(D68*E68,2)</f>
        <v>0</v>
      </c>
      <c r="ZY68" t="s">
        <v>152</v>
      </c>
      <c r="ZZ68" s="10" t="s">
        <v>153</v>
      </c>
    </row>
    <row r="69" spans="1:702">
      <c r="A69" s="16"/>
      <c r="B69" s="17" t="s">
        <v>154</v>
      </c>
      <c r="C69" s="9"/>
      <c r="D69" s="36"/>
      <c r="E69" s="45"/>
      <c r="F69" s="46"/>
    </row>
    <row r="70" spans="1:702" ht="20">
      <c r="A70" s="16"/>
      <c r="B70" s="18" t="s">
        <v>155</v>
      </c>
      <c r="C70" s="9"/>
      <c r="D70" s="36"/>
      <c r="E70" s="45"/>
      <c r="F70" s="46"/>
    </row>
    <row r="71" spans="1:702">
      <c r="A71" s="26" t="s">
        <v>156</v>
      </c>
      <c r="B71" s="28" t="s">
        <v>157</v>
      </c>
      <c r="C71" s="9"/>
      <c r="D71" s="36"/>
      <c r="E71" s="45"/>
      <c r="F71" s="46"/>
      <c r="ZY71" t="s">
        <v>158</v>
      </c>
      <c r="ZZ71" s="10"/>
    </row>
    <row r="72" spans="1:702">
      <c r="A72" s="13" t="s">
        <v>159</v>
      </c>
      <c r="B72" s="14" t="s">
        <v>160</v>
      </c>
      <c r="C72" s="15" t="s">
        <v>161</v>
      </c>
      <c r="D72" s="37"/>
      <c r="E72" s="47"/>
      <c r="F72" s="48">
        <f>ROUND(D72*E72,2)</f>
        <v>0</v>
      </c>
      <c r="ZY72" t="s">
        <v>162</v>
      </c>
      <c r="ZZ72" s="10" t="s">
        <v>163</v>
      </c>
    </row>
    <row r="73" spans="1:702">
      <c r="A73" s="16"/>
      <c r="B73" s="17" t="s">
        <v>164</v>
      </c>
      <c r="C73" s="9"/>
      <c r="D73" s="36"/>
      <c r="E73" s="45"/>
      <c r="F73" s="46"/>
    </row>
    <row r="74" spans="1:702" ht="20">
      <c r="A74" s="16"/>
      <c r="B74" s="18" t="s">
        <v>165</v>
      </c>
      <c r="C74" s="9"/>
      <c r="D74" s="36"/>
      <c r="E74" s="45"/>
      <c r="F74" s="46"/>
    </row>
    <row r="75" spans="1:702">
      <c r="A75" s="13" t="s">
        <v>166</v>
      </c>
      <c r="B75" s="14" t="s">
        <v>167</v>
      </c>
      <c r="C75" s="15" t="s">
        <v>168</v>
      </c>
      <c r="D75" s="37"/>
      <c r="E75" s="47"/>
      <c r="F75" s="48">
        <f>ROUND(D75*E75,2)</f>
        <v>0</v>
      </c>
      <c r="ZY75" t="s">
        <v>169</v>
      </c>
      <c r="ZZ75" s="10" t="s">
        <v>170</v>
      </c>
    </row>
    <row r="76" spans="1:702">
      <c r="A76" s="16"/>
      <c r="B76" s="17" t="s">
        <v>171</v>
      </c>
      <c r="C76" s="9"/>
      <c r="D76" s="36"/>
      <c r="E76" s="45"/>
      <c r="F76" s="46"/>
    </row>
    <row r="77" spans="1:702">
      <c r="A77" s="16"/>
      <c r="B77" s="18" t="s">
        <v>172</v>
      </c>
      <c r="C77" s="9"/>
      <c r="D77" s="36"/>
      <c r="E77" s="45"/>
      <c r="F77" s="46"/>
    </row>
    <row r="78" spans="1:702">
      <c r="A78" s="26" t="s">
        <v>173</v>
      </c>
      <c r="B78" s="28" t="s">
        <v>174</v>
      </c>
      <c r="C78" s="9"/>
      <c r="D78" s="36"/>
      <c r="E78" s="45"/>
      <c r="F78" s="46"/>
      <c r="ZY78" t="s">
        <v>175</v>
      </c>
      <c r="ZZ78" s="10"/>
    </row>
    <row r="79" spans="1:702">
      <c r="A79" s="13" t="s">
        <v>176</v>
      </c>
      <c r="B79" s="14" t="s">
        <v>177</v>
      </c>
      <c r="C79" s="15" t="s">
        <v>178</v>
      </c>
      <c r="D79" s="37"/>
      <c r="E79" s="47"/>
      <c r="F79" s="48">
        <f>ROUND(D79*E79,2)</f>
        <v>0</v>
      </c>
      <c r="ZY79" t="s">
        <v>179</v>
      </c>
      <c r="ZZ79" s="10" t="s">
        <v>180</v>
      </c>
    </row>
    <row r="80" spans="1:702">
      <c r="A80" s="16"/>
      <c r="B80" s="17" t="s">
        <v>181</v>
      </c>
      <c r="C80" s="9"/>
      <c r="D80" s="36"/>
      <c r="E80" s="45"/>
      <c r="F80" s="46"/>
    </row>
    <row r="81" spans="1:702">
      <c r="A81" s="16"/>
      <c r="B81" s="18" t="s">
        <v>182</v>
      </c>
      <c r="C81" s="9"/>
      <c r="D81" s="36"/>
      <c r="E81" s="45"/>
      <c r="F81" s="46"/>
    </row>
    <row r="82" spans="1:702">
      <c r="A82" s="13" t="s">
        <v>183</v>
      </c>
      <c r="B82" s="14" t="s">
        <v>184</v>
      </c>
      <c r="C82" s="15" t="s">
        <v>185</v>
      </c>
      <c r="D82" s="37"/>
      <c r="E82" s="47"/>
      <c r="F82" s="48">
        <f>ROUND(D82*E82,2)</f>
        <v>0</v>
      </c>
      <c r="ZY82" t="s">
        <v>186</v>
      </c>
      <c r="ZZ82" s="10" t="s">
        <v>187</v>
      </c>
    </row>
    <row r="83" spans="1:702">
      <c r="A83" s="16"/>
      <c r="B83" s="17" t="s">
        <v>188</v>
      </c>
      <c r="C83" s="9"/>
      <c r="D83" s="36"/>
      <c r="E83" s="45"/>
      <c r="F83" s="46"/>
    </row>
    <row r="84" spans="1:702" ht="20">
      <c r="A84" s="16"/>
      <c r="B84" s="18" t="s">
        <v>189</v>
      </c>
      <c r="C84" s="9"/>
      <c r="D84" s="36"/>
      <c r="E84" s="45"/>
      <c r="F84" s="46"/>
    </row>
    <row r="85" spans="1:702" ht="24">
      <c r="A85" s="13" t="s">
        <v>190</v>
      </c>
      <c r="B85" s="14" t="s">
        <v>191</v>
      </c>
      <c r="C85" s="15" t="s">
        <v>192</v>
      </c>
      <c r="D85" s="37"/>
      <c r="E85" s="47"/>
      <c r="F85" s="48">
        <f>ROUND(D85*E85,2)</f>
        <v>0</v>
      </c>
      <c r="ZY85" t="s">
        <v>193</v>
      </c>
      <c r="ZZ85" s="10" t="s">
        <v>194</v>
      </c>
    </row>
    <row r="86" spans="1:702">
      <c r="A86" s="16"/>
      <c r="B86" s="17" t="s">
        <v>195</v>
      </c>
      <c r="C86" s="9"/>
      <c r="D86" s="36"/>
      <c r="E86" s="45"/>
      <c r="F86" s="46"/>
    </row>
    <row r="87" spans="1:702" ht="20">
      <c r="A87" s="16"/>
      <c r="B87" s="18" t="s">
        <v>196</v>
      </c>
      <c r="C87" s="9"/>
      <c r="D87" s="36"/>
      <c r="E87" s="45"/>
      <c r="F87" s="46"/>
    </row>
    <row r="88" spans="1:702">
      <c r="A88" s="26" t="s">
        <v>197</v>
      </c>
      <c r="B88" s="28" t="s">
        <v>198</v>
      </c>
      <c r="C88" s="9"/>
      <c r="D88" s="36"/>
      <c r="E88" s="45"/>
      <c r="F88" s="46"/>
      <c r="ZY88" t="s">
        <v>199</v>
      </c>
      <c r="ZZ88" s="10"/>
    </row>
    <row r="89" spans="1:702">
      <c r="A89" s="13" t="s">
        <v>200</v>
      </c>
      <c r="B89" s="14" t="s">
        <v>201</v>
      </c>
      <c r="C89" s="15" t="s">
        <v>202</v>
      </c>
      <c r="D89" s="37"/>
      <c r="E89" s="47"/>
      <c r="F89" s="48">
        <f>ROUND(D89*E89,2)</f>
        <v>0</v>
      </c>
      <c r="ZY89" t="s">
        <v>203</v>
      </c>
      <c r="ZZ89" s="10" t="s">
        <v>204</v>
      </c>
    </row>
    <row r="90" spans="1:702">
      <c r="A90" s="16"/>
      <c r="B90" s="17" t="s">
        <v>205</v>
      </c>
      <c r="C90" s="9"/>
      <c r="D90" s="36"/>
      <c r="E90" s="45"/>
      <c r="F90" s="46"/>
    </row>
    <row r="91" spans="1:702">
      <c r="A91" s="16"/>
      <c r="B91" s="18" t="s">
        <v>206</v>
      </c>
      <c r="C91" s="9"/>
      <c r="D91" s="36"/>
      <c r="E91" s="45"/>
      <c r="F91" s="46"/>
    </row>
    <row r="92" spans="1:702">
      <c r="A92" s="13" t="s">
        <v>207</v>
      </c>
      <c r="B92" s="14" t="s">
        <v>208</v>
      </c>
      <c r="C92" s="15" t="s">
        <v>209</v>
      </c>
      <c r="D92" s="37"/>
      <c r="E92" s="47"/>
      <c r="F92" s="48">
        <f>ROUND(D92*E92,2)</f>
        <v>0</v>
      </c>
      <c r="ZY92" t="s">
        <v>210</v>
      </c>
      <c r="ZZ92" s="10" t="s">
        <v>211</v>
      </c>
    </row>
    <row r="93" spans="1:702">
      <c r="A93" s="16"/>
      <c r="B93" s="17" t="s">
        <v>212</v>
      </c>
      <c r="C93" s="9"/>
      <c r="D93" s="36"/>
      <c r="E93" s="45"/>
      <c r="F93" s="46"/>
    </row>
    <row r="94" spans="1:702" ht="20">
      <c r="A94" s="16"/>
      <c r="B94" s="18" t="s">
        <v>213</v>
      </c>
      <c r="C94" s="9"/>
      <c r="D94" s="36"/>
      <c r="E94" s="45"/>
      <c r="F94" s="46"/>
    </row>
    <row r="95" spans="1:702">
      <c r="A95" s="26" t="s">
        <v>214</v>
      </c>
      <c r="B95" s="28" t="s">
        <v>215</v>
      </c>
      <c r="C95" s="9"/>
      <c r="D95" s="36"/>
      <c r="E95" s="45"/>
      <c r="F95" s="46"/>
      <c r="ZY95" t="s">
        <v>216</v>
      </c>
      <c r="ZZ95" s="10"/>
    </row>
    <row r="96" spans="1:702">
      <c r="A96" s="13" t="s">
        <v>217</v>
      </c>
      <c r="B96" s="14" t="s">
        <v>218</v>
      </c>
      <c r="C96" s="15" t="s">
        <v>219</v>
      </c>
      <c r="D96" s="37"/>
      <c r="E96" s="47"/>
      <c r="F96" s="48">
        <f>ROUND(D96*E96,2)</f>
        <v>0</v>
      </c>
      <c r="ZY96" t="s">
        <v>220</v>
      </c>
      <c r="ZZ96" s="10" t="s">
        <v>221</v>
      </c>
    </row>
    <row r="97" spans="1:702">
      <c r="A97" s="16"/>
      <c r="B97" s="17" t="s">
        <v>222</v>
      </c>
      <c r="C97" s="9"/>
      <c r="D97" s="36"/>
      <c r="E97" s="45"/>
      <c r="F97" s="46"/>
    </row>
    <row r="98" spans="1:702">
      <c r="A98" s="16"/>
      <c r="B98" s="18" t="s">
        <v>223</v>
      </c>
      <c r="C98" s="9"/>
      <c r="D98" s="36"/>
      <c r="E98" s="45"/>
      <c r="F98" s="46"/>
    </row>
    <row r="99" spans="1:702" ht="24">
      <c r="A99" s="13" t="s">
        <v>224</v>
      </c>
      <c r="B99" s="14" t="s">
        <v>225</v>
      </c>
      <c r="C99" s="15" t="s">
        <v>226</v>
      </c>
      <c r="D99" s="37"/>
      <c r="E99" s="47"/>
      <c r="F99" s="48">
        <f>ROUND(D99*E99,2)</f>
        <v>0</v>
      </c>
      <c r="ZY99" t="s">
        <v>227</v>
      </c>
      <c r="ZZ99" s="10" t="s">
        <v>228</v>
      </c>
    </row>
    <row r="100" spans="1:702">
      <c r="A100" s="16"/>
      <c r="B100" s="17" t="s">
        <v>229</v>
      </c>
      <c r="C100" s="9"/>
      <c r="D100" s="36"/>
      <c r="E100" s="45"/>
      <c r="F100" s="46"/>
    </row>
    <row r="101" spans="1:702">
      <c r="A101" s="16"/>
      <c r="B101" s="18" t="s">
        <v>230</v>
      </c>
      <c r="C101" s="9"/>
      <c r="D101" s="36"/>
      <c r="E101" s="45"/>
      <c r="F101" s="46"/>
    </row>
    <row r="102" spans="1:702" ht="24">
      <c r="A102" s="13" t="s">
        <v>231</v>
      </c>
      <c r="B102" s="14" t="s">
        <v>232</v>
      </c>
      <c r="C102" s="15" t="s">
        <v>233</v>
      </c>
      <c r="D102" s="37"/>
      <c r="E102" s="47"/>
      <c r="F102" s="48">
        <f>ROUND(D102*E102,2)</f>
        <v>0</v>
      </c>
      <c r="ZY102" t="s">
        <v>234</v>
      </c>
      <c r="ZZ102" s="10" t="s">
        <v>235</v>
      </c>
    </row>
    <row r="103" spans="1:702">
      <c r="A103" s="16"/>
      <c r="B103" s="17" t="s">
        <v>236</v>
      </c>
      <c r="C103" s="9"/>
      <c r="D103" s="36"/>
      <c r="E103" s="45"/>
      <c r="F103" s="46"/>
    </row>
    <row r="104" spans="1:702">
      <c r="A104" s="16"/>
      <c r="B104" s="18" t="s">
        <v>237</v>
      </c>
      <c r="C104" s="9"/>
      <c r="D104" s="36"/>
      <c r="E104" s="45"/>
      <c r="F104" s="46"/>
    </row>
    <row r="105" spans="1:702">
      <c r="A105" s="19"/>
      <c r="B105" s="20"/>
      <c r="C105" s="9"/>
      <c r="D105" s="36"/>
      <c r="E105" s="45"/>
      <c r="F105" s="49"/>
    </row>
    <row r="106" spans="1:702">
      <c r="A106" s="21"/>
      <c r="B106" s="22" t="s">
        <v>238</v>
      </c>
      <c r="C106" s="9"/>
      <c r="D106" s="36"/>
      <c r="E106" s="45"/>
      <c r="F106" s="50">
        <f>SUBTOTAL(109,F21:F105)</f>
        <v>0</v>
      </c>
      <c r="G106" s="23"/>
      <c r="ZY106" t="s">
        <v>239</v>
      </c>
    </row>
    <row r="107" spans="1:702">
      <c r="A107" s="24"/>
      <c r="B107" s="25"/>
      <c r="C107" s="9"/>
      <c r="D107" s="36"/>
      <c r="E107" s="45"/>
      <c r="F107" s="44"/>
    </row>
    <row r="108" spans="1:702" ht="15.5">
      <c r="A108" s="26" t="s">
        <v>240</v>
      </c>
      <c r="B108" s="27" t="s">
        <v>241</v>
      </c>
      <c r="C108" s="9"/>
      <c r="D108" s="36"/>
      <c r="E108" s="45"/>
      <c r="F108" s="46"/>
      <c r="ZY108" t="s">
        <v>242</v>
      </c>
      <c r="ZZ108" s="10"/>
    </row>
    <row r="109" spans="1:702">
      <c r="A109" s="26" t="s">
        <v>243</v>
      </c>
      <c r="B109" s="28" t="s">
        <v>244</v>
      </c>
      <c r="C109" s="9"/>
      <c r="D109" s="36"/>
      <c r="E109" s="45"/>
      <c r="F109" s="46"/>
      <c r="ZY109" t="s">
        <v>245</v>
      </c>
      <c r="ZZ109" s="10"/>
    </row>
    <row r="110" spans="1:702">
      <c r="A110" s="13"/>
      <c r="B110" s="14" t="s">
        <v>246</v>
      </c>
      <c r="C110" s="15" t="s">
        <v>247</v>
      </c>
      <c r="D110" s="37"/>
      <c r="E110" s="47"/>
      <c r="F110" s="48">
        <f>ROUND(D110*E110,2)</f>
        <v>0</v>
      </c>
      <c r="ZY110" t="s">
        <v>248</v>
      </c>
      <c r="ZZ110" s="10" t="s">
        <v>249</v>
      </c>
    </row>
    <row r="111" spans="1:702">
      <c r="A111" s="16"/>
      <c r="B111" s="17" t="s">
        <v>250</v>
      </c>
      <c r="C111" s="9"/>
      <c r="D111" s="36"/>
      <c r="E111" s="45"/>
      <c r="F111" s="46"/>
    </row>
    <row r="112" spans="1:702">
      <c r="A112" s="16"/>
      <c r="B112" s="18" t="s">
        <v>251</v>
      </c>
      <c r="C112" s="9"/>
      <c r="D112" s="36"/>
      <c r="E112" s="45"/>
      <c r="F112" s="46"/>
    </row>
    <row r="113" spans="1:702">
      <c r="A113" s="26" t="s">
        <v>252</v>
      </c>
      <c r="B113" s="28" t="s">
        <v>253</v>
      </c>
      <c r="C113" s="9"/>
      <c r="D113" s="36"/>
      <c r="E113" s="45"/>
      <c r="F113" s="46"/>
      <c r="ZY113" t="s">
        <v>254</v>
      </c>
      <c r="ZZ113" s="10"/>
    </row>
    <row r="114" spans="1:702">
      <c r="A114" s="13" t="s">
        <v>255</v>
      </c>
      <c r="B114" s="14" t="s">
        <v>256</v>
      </c>
      <c r="C114" s="15" t="s">
        <v>257</v>
      </c>
      <c r="D114" s="37"/>
      <c r="E114" s="47"/>
      <c r="F114" s="48">
        <f t="shared" ref="F114:F120" si="0">ROUND(D114*E114,2)</f>
        <v>0</v>
      </c>
      <c r="ZY114" t="s">
        <v>258</v>
      </c>
      <c r="ZZ114" s="10" t="s">
        <v>259</v>
      </c>
    </row>
    <row r="115" spans="1:702">
      <c r="A115" s="13" t="s">
        <v>260</v>
      </c>
      <c r="B115" s="14" t="s">
        <v>261</v>
      </c>
      <c r="C115" s="15" t="s">
        <v>262</v>
      </c>
      <c r="D115" s="37"/>
      <c r="E115" s="47"/>
      <c r="F115" s="48">
        <f t="shared" si="0"/>
        <v>0</v>
      </c>
      <c r="ZY115" t="s">
        <v>263</v>
      </c>
      <c r="ZZ115" s="10" t="s">
        <v>264</v>
      </c>
    </row>
    <row r="116" spans="1:702">
      <c r="A116" s="13" t="s">
        <v>265</v>
      </c>
      <c r="B116" s="14" t="s">
        <v>266</v>
      </c>
      <c r="C116" s="15" t="s">
        <v>267</v>
      </c>
      <c r="D116" s="37"/>
      <c r="E116" s="47"/>
      <c r="F116" s="48">
        <f t="shared" si="0"/>
        <v>0</v>
      </c>
      <c r="ZY116" t="s">
        <v>268</v>
      </c>
      <c r="ZZ116" s="10" t="s">
        <v>269</v>
      </c>
    </row>
    <row r="117" spans="1:702">
      <c r="A117" s="13" t="s">
        <v>270</v>
      </c>
      <c r="B117" s="14" t="s">
        <v>271</v>
      </c>
      <c r="C117" s="15" t="s">
        <v>272</v>
      </c>
      <c r="D117" s="37"/>
      <c r="E117" s="47"/>
      <c r="F117" s="48">
        <f t="shared" si="0"/>
        <v>0</v>
      </c>
      <c r="ZY117" t="s">
        <v>273</v>
      </c>
      <c r="ZZ117" s="10" t="s">
        <v>274</v>
      </c>
    </row>
    <row r="118" spans="1:702">
      <c r="A118" s="13" t="s">
        <v>275</v>
      </c>
      <c r="B118" s="14" t="s">
        <v>276</v>
      </c>
      <c r="C118" s="15" t="s">
        <v>277</v>
      </c>
      <c r="D118" s="37"/>
      <c r="E118" s="47"/>
      <c r="F118" s="48">
        <f t="shared" si="0"/>
        <v>0</v>
      </c>
      <c r="ZY118" t="s">
        <v>278</v>
      </c>
      <c r="ZZ118" s="10" t="s">
        <v>279</v>
      </c>
    </row>
    <row r="119" spans="1:702">
      <c r="A119" s="13" t="s">
        <v>280</v>
      </c>
      <c r="B119" s="14" t="s">
        <v>281</v>
      </c>
      <c r="C119" s="15" t="s">
        <v>282</v>
      </c>
      <c r="D119" s="37"/>
      <c r="E119" s="47"/>
      <c r="F119" s="48">
        <f t="shared" si="0"/>
        <v>0</v>
      </c>
      <c r="ZY119" t="s">
        <v>283</v>
      </c>
      <c r="ZZ119" s="10" t="s">
        <v>284</v>
      </c>
    </row>
    <row r="120" spans="1:702">
      <c r="A120" s="13" t="s">
        <v>285</v>
      </c>
      <c r="B120" s="14" t="s">
        <v>286</v>
      </c>
      <c r="C120" s="15" t="s">
        <v>287</v>
      </c>
      <c r="D120" s="37"/>
      <c r="E120" s="47"/>
      <c r="F120" s="48">
        <f t="shared" si="0"/>
        <v>0</v>
      </c>
      <c r="ZY120" t="s">
        <v>288</v>
      </c>
      <c r="ZZ120" s="10" t="s">
        <v>289</v>
      </c>
    </row>
    <row r="121" spans="1:702">
      <c r="A121" s="26" t="s">
        <v>290</v>
      </c>
      <c r="B121" s="28" t="s">
        <v>291</v>
      </c>
      <c r="C121" s="9"/>
      <c r="D121" s="36"/>
      <c r="E121" s="45"/>
      <c r="F121" s="46"/>
      <c r="ZY121" t="s">
        <v>292</v>
      </c>
      <c r="ZZ121" s="10"/>
    </row>
    <row r="122" spans="1:702">
      <c r="A122" s="13" t="s">
        <v>293</v>
      </c>
      <c r="B122" s="14" t="s">
        <v>294</v>
      </c>
      <c r="C122" s="15" t="s">
        <v>295</v>
      </c>
      <c r="D122" s="37"/>
      <c r="E122" s="47"/>
      <c r="F122" s="48">
        <f>ROUND(D122*E122,2)</f>
        <v>0</v>
      </c>
      <c r="ZY122" t="s">
        <v>296</v>
      </c>
      <c r="ZZ122" s="10" t="s">
        <v>297</v>
      </c>
    </row>
    <row r="123" spans="1:702">
      <c r="A123" s="16"/>
      <c r="B123" s="17" t="s">
        <v>298</v>
      </c>
      <c r="C123" s="9"/>
      <c r="D123" s="36"/>
      <c r="E123" s="45"/>
      <c r="F123" s="46"/>
    </row>
    <row r="124" spans="1:702" ht="20">
      <c r="A124" s="16"/>
      <c r="B124" s="18" t="s">
        <v>299</v>
      </c>
      <c r="C124" s="9"/>
      <c r="D124" s="36"/>
      <c r="E124" s="45"/>
      <c r="F124" s="46"/>
    </row>
    <row r="125" spans="1:702">
      <c r="A125" s="26" t="s">
        <v>300</v>
      </c>
      <c r="B125" s="28" t="s">
        <v>301</v>
      </c>
      <c r="C125" s="9"/>
      <c r="D125" s="36"/>
      <c r="E125" s="45"/>
      <c r="F125" s="46"/>
      <c r="ZY125" t="s">
        <v>302</v>
      </c>
      <c r="ZZ125" s="10"/>
    </row>
    <row r="126" spans="1:702" ht="24">
      <c r="A126" s="13" t="s">
        <v>303</v>
      </c>
      <c r="B126" s="14" t="s">
        <v>304</v>
      </c>
      <c r="C126" s="15" t="s">
        <v>305</v>
      </c>
      <c r="D126" s="37"/>
      <c r="E126" s="47"/>
      <c r="F126" s="48">
        <f>ROUND(D126*E126,2)</f>
        <v>0</v>
      </c>
      <c r="ZY126" t="s">
        <v>306</v>
      </c>
      <c r="ZZ126" s="10" t="s">
        <v>307</v>
      </c>
    </row>
    <row r="127" spans="1:702">
      <c r="A127" s="16"/>
      <c r="B127" s="17" t="s">
        <v>308</v>
      </c>
      <c r="C127" s="9"/>
      <c r="D127" s="36"/>
      <c r="E127" s="45"/>
      <c r="F127" s="46"/>
    </row>
    <row r="128" spans="1:702" ht="20">
      <c r="A128" s="16"/>
      <c r="B128" s="18" t="s">
        <v>309</v>
      </c>
      <c r="C128" s="9"/>
      <c r="D128" s="36"/>
      <c r="E128" s="45"/>
      <c r="F128" s="46"/>
    </row>
    <row r="129" spans="1:701">
      <c r="A129" s="19"/>
      <c r="B129" s="20"/>
      <c r="C129" s="9"/>
      <c r="D129" s="36"/>
      <c r="E129" s="45"/>
      <c r="F129" s="49"/>
    </row>
    <row r="130" spans="1:701">
      <c r="A130" s="21"/>
      <c r="B130" s="22" t="s">
        <v>310</v>
      </c>
      <c r="C130" s="9"/>
      <c r="D130" s="36"/>
      <c r="E130" s="45"/>
      <c r="F130" s="50">
        <f>SUBTOTAL(109,F109:F129)</f>
        <v>0</v>
      </c>
      <c r="G130" s="23"/>
      <c r="ZY130" t="s">
        <v>311</v>
      </c>
    </row>
    <row r="131" spans="1:701">
      <c r="A131" s="24"/>
      <c r="B131" s="25"/>
      <c r="C131" s="9"/>
      <c r="D131" s="36"/>
      <c r="E131" s="45"/>
      <c r="F131" s="44"/>
    </row>
    <row r="132" spans="1:701">
      <c r="A132" s="19"/>
      <c r="B132" s="29"/>
      <c r="C132" s="30"/>
      <c r="D132" s="38"/>
      <c r="E132" s="51"/>
      <c r="F132" s="49"/>
    </row>
    <row r="133" spans="1:701">
      <c r="A133" s="31"/>
      <c r="B133" s="31"/>
      <c r="C133" s="31"/>
      <c r="D133" s="39"/>
      <c r="E133" s="52"/>
      <c r="F133" s="52"/>
    </row>
    <row r="134" spans="1:701" ht="72.5">
      <c r="B134" s="32" t="s">
        <v>312</v>
      </c>
      <c r="D134" s="55" t="s">
        <v>317</v>
      </c>
      <c r="F134" s="54">
        <f>SUBTOTAL(109,F4:F132)</f>
        <v>0</v>
      </c>
      <c r="ZY134" t="s">
        <v>313</v>
      </c>
    </row>
    <row r="135" spans="1:701">
      <c r="A135" s="33">
        <v>20</v>
      </c>
      <c r="B135" s="32" t="str">
        <f>CONCATENATE("Montant TVA (",A135,"%)")</f>
        <v>Montant TVA (20%)</v>
      </c>
      <c r="F135" s="54">
        <f>(F134*A135)/100</f>
        <v>0</v>
      </c>
      <c r="ZY135" t="s">
        <v>314</v>
      </c>
    </row>
    <row r="136" spans="1:701">
      <c r="B136" s="32" t="s">
        <v>315</v>
      </c>
      <c r="F136" s="54">
        <f>F134+F135</f>
        <v>0</v>
      </c>
      <c r="ZY136" t="s">
        <v>316</v>
      </c>
    </row>
    <row r="137" spans="1:701">
      <c r="F137" s="54"/>
    </row>
    <row r="138" spans="1:701">
      <c r="F138" s="54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b92f1a-32d5-4a4f-8dc2-786c75ffdad6" xsi:nil="true"/>
    <lcf76f155ced4ddcb4097134ff3c332f xmlns="9df024cc-740b-4611-a111-3e04e1f4e49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5E6786FBD2547A8EA1AA9EBCB18A4" ma:contentTypeVersion="14" ma:contentTypeDescription="Crée un document." ma:contentTypeScope="" ma:versionID="f3a3e1f517cf4aa24ab0ac5ab1a97274">
  <xsd:schema xmlns:xsd="http://www.w3.org/2001/XMLSchema" xmlns:xs="http://www.w3.org/2001/XMLSchema" xmlns:p="http://schemas.microsoft.com/office/2006/metadata/properties" xmlns:ns2="9df024cc-740b-4611-a111-3e04e1f4e496" xmlns:ns3="dfb92f1a-32d5-4a4f-8dc2-786c75ffdad6" targetNamespace="http://schemas.microsoft.com/office/2006/metadata/properties" ma:root="true" ma:fieldsID="96a188c19f69cd2686e34081d6a9a7bf" ns2:_="" ns3:_="">
    <xsd:import namespace="9df024cc-740b-4611-a111-3e04e1f4e496"/>
    <xsd:import namespace="dfb92f1a-32d5-4a4f-8dc2-786c75ffd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f024cc-740b-4611-a111-3e04e1f4e4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147e8a0-7205-49ce-9215-475914a719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b92f1a-32d5-4a4f-8dc2-786c75ffdad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03885a3-a68a-4fcf-94dc-eab2f30b0874}" ma:internalName="TaxCatchAll" ma:showField="CatchAllData" ma:web="dfb92f1a-32d5-4a4f-8dc2-786c75ffda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0B1B59-EEA5-4758-82D1-AA583F98CA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253CDB-4832-4BED-805D-8B5B69C6994E}">
  <ds:schemaRefs>
    <ds:schemaRef ds:uri="http://schemas.microsoft.com/office/2006/metadata/properties"/>
    <ds:schemaRef ds:uri="http://schemas.microsoft.com/office/infopath/2007/PartnerControls"/>
    <ds:schemaRef ds:uri="dfb92f1a-32d5-4a4f-8dc2-786c75ffdad6"/>
    <ds:schemaRef ds:uri="9df024cc-740b-4611-a111-3e04e1f4e496"/>
  </ds:schemaRefs>
</ds:datastoreItem>
</file>

<file path=customXml/itemProps3.xml><?xml version="1.0" encoding="utf-8"?>
<ds:datastoreItem xmlns:ds="http://schemas.openxmlformats.org/officeDocument/2006/customXml" ds:itemID="{B7A2A708-C3C2-45B7-A8FA-7736C64B5A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f024cc-740b-4611-a111-3e04e1f4e496"/>
    <ds:schemaRef ds:uri="dfb92f1a-32d5-4a4f-8dc2-786c75ffd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N°03 MENUISERIES EXTERIEUR</vt:lpstr>
      <vt:lpstr>'Lot N°03 MENUISERIES EXTERIEUR'!Impression_des_titres</vt:lpstr>
      <vt:lpstr>'Lot N°03 MENUISERIES EXTERIEUR'!Zone_d_impression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elie.papaioannou</dc:creator>
  <cp:lastModifiedBy>Annie RANDRIAMBOLOLONERA</cp:lastModifiedBy>
  <cp:lastPrinted>2025-07-09T12:44:02Z</cp:lastPrinted>
  <dcterms:created xsi:type="dcterms:W3CDTF">2025-07-09T11:30:56Z</dcterms:created>
  <dcterms:modified xsi:type="dcterms:W3CDTF">2025-09-24T16:32:48Z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0x010100DDF5E6786FBD2547A8EA1AA9EBCB18A4</vt:lpwstr>
  </property>
  <property fmtid="{D5CDD505-2E9C-101B-9397-08002B2CF9AE}" pid="3" name="MediaServiceImageTags">
    <vt:lpwstr/>
  </property>
</Properties>
</file>